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300" yWindow="75" windowWidth="16545" windowHeight="10095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F27" i="1" l="1"/>
  <c r="J20" i="1" l="1"/>
  <c r="B22" i="1" l="1"/>
  <c r="E20" i="1"/>
  <c r="B21" i="1"/>
  <c r="D20" i="1"/>
  <c r="K20" i="1"/>
  <c r="H20" i="1" s="1"/>
  <c r="B23" i="1"/>
  <c r="B20" i="1" l="1"/>
  <c r="K34" i="1"/>
  <c r="J27" i="1"/>
  <c r="H27" i="1" l="1"/>
  <c r="D15" i="1"/>
  <c r="B26" i="1" l="1"/>
  <c r="C9" i="1" l="1"/>
  <c r="B17" i="1"/>
  <c r="L34" i="1"/>
  <c r="B12" i="1"/>
  <c r="E27" i="1" l="1"/>
  <c r="G27" i="1"/>
  <c r="C34" i="1"/>
  <c r="E25" i="1"/>
  <c r="F25" i="1"/>
  <c r="G25" i="1"/>
  <c r="D25" i="1"/>
  <c r="B10" i="1"/>
  <c r="B11" i="1"/>
  <c r="B25" i="1" l="1"/>
  <c r="G15" i="1" l="1"/>
  <c r="G34" i="1" s="1"/>
  <c r="F15" i="1"/>
  <c r="E15" i="1"/>
  <c r="E34" i="1" s="1"/>
  <c r="B16" i="1"/>
  <c r="B15" i="1" s="1"/>
  <c r="F9" i="1" l="1"/>
  <c r="F34" i="1" s="1"/>
  <c r="D9" i="1" l="1"/>
  <c r="H9" i="1"/>
  <c r="B9" i="1" l="1"/>
  <c r="B19" i="1"/>
  <c r="B24" i="1" l="1"/>
  <c r="B13" i="1" l="1"/>
  <c r="B14" i="1" l="1"/>
  <c r="M34" i="1" l="1"/>
  <c r="I27" i="1" l="1"/>
  <c r="I34" i="1" s="1"/>
  <c r="H19" i="1" l="1"/>
  <c r="H16" i="1" l="1"/>
  <c r="H34" i="1" s="1"/>
  <c r="J15" i="1"/>
  <c r="H15" i="1" s="1"/>
  <c r="J34" i="1"/>
  <c r="B29" i="1" l="1"/>
  <c r="D27" i="1"/>
  <c r="D34" i="1" l="1"/>
  <c r="B27" i="1"/>
  <c r="B34" i="1" s="1"/>
</calcChain>
</file>

<file path=xl/sharedStrings.xml><?xml version="1.0" encoding="utf-8"?>
<sst xmlns="http://schemas.openxmlformats.org/spreadsheetml/2006/main" count="42" uniqueCount="37">
  <si>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</si>
  <si>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</si>
  <si>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</si>
  <si>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</si>
  <si>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</si>
  <si>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</si>
  <si>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</si>
  <si>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</si>
  <si>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</si>
  <si>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</si>
  <si>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</si>
  <si>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</si>
  <si>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</si>
  <si>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</si>
  <si>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</si>
  <si>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</si>
  <si>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</si>
  <si>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</si>
  <si>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</si>
  <si>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</si>
  <si>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</si>
  <si>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</si>
  <si>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</si>
  <si>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</si>
  <si>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</si>
  <si>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</si>
  <si>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</si>
  <si>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</si>
  <si>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</si>
  <si>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</si>
  <si>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</si>
  <si>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</si>
  <si>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</si>
  <si>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</si>
  <si>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</si>
  <si>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</si>
  <si>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Полезный отпуск электроэнергии и мощности по тарифным группам в разрезе территориальных сетевых организаций за период июль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</si>
</sst>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zoomScale="70" zoomScaleNormal="70" workbookViewId="0">
      <selection activeCell="N14" sqref="N14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20" t="s">
        <v>36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5" t="s">
        <v>6</v>
      </c>
      <c r="B5" s="125"/>
      <c r="C5" s="125"/>
      <c r="D5" s="125"/>
      <c r="E5" s="125"/>
      <c r="F5" s="125"/>
      <c r="G5" s="125"/>
      <c r="H5" s="125"/>
      <c r="I5" s="126"/>
      <c r="J5" s="126"/>
      <c r="K5" s="126"/>
      <c r="L5" s="126"/>
      <c r="M5" s="126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7" t="s">
        <v>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3" t="s">
        <v>5</v>
      </c>
      <c r="B7" s="121" t="s">
        <v>17</v>
      </c>
      <c r="C7" s="118"/>
      <c r="D7" s="118"/>
      <c r="E7" s="118"/>
      <c r="F7" s="118"/>
      <c r="G7" s="119"/>
      <c r="H7" s="121" t="s">
        <v>18</v>
      </c>
      <c r="I7" s="118"/>
      <c r="J7" s="118"/>
      <c r="K7" s="118"/>
      <c r="L7" s="118"/>
      <c r="M7" s="119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4"/>
      <c r="B8" s="122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2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17">
        <f>SUM(C9:G9)</f>
        <v>17138.537</v>
      </c>
      <c r="C9" s="105">
        <f>C10+C11</f>
        <v>8831.4120000000003</v>
      </c>
      <c r="D9" s="105">
        <f t="shared" ref="D9:H9" si="0">D10+D11</f>
        <v>6570.7039999999997</v>
      </c>
      <c r="E9" s="105"/>
      <c r="F9" s="105">
        <f t="shared" si="0"/>
        <v>1722.8710000000001</v>
      </c>
      <c r="G9" s="105">
        <f t="shared" si="0"/>
        <v>13.55</v>
      </c>
      <c r="H9" s="105">
        <f t="shared" si="0"/>
        <v>0</v>
      </c>
      <c r="I9" s="105">
        <f>I10+I11</f>
        <v>14.893999999999998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10">
        <f>SUM(C10:G10)</f>
        <v>2915.866</v>
      </c>
      <c r="C10" s="114">
        <v>1335.037</v>
      </c>
      <c r="D10" s="114">
        <v>1580.829</v>
      </c>
      <c r="E10" s="115"/>
      <c r="F10" s="115"/>
      <c r="G10" s="115"/>
      <c r="H10" s="88">
        <f t="shared" ref="H10:H21" si="1">SUM(J10:M10)</f>
        <v>0</v>
      </c>
      <c r="I10" s="116">
        <v>2.8220000000000001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10">
        <f t="shared" ref="B11:B24" si="2">SUM(C11:G11)</f>
        <v>14222.670999999998</v>
      </c>
      <c r="C11" s="88">
        <v>7496.375</v>
      </c>
      <c r="D11" s="88">
        <v>4989.875</v>
      </c>
      <c r="E11" s="88"/>
      <c r="F11" s="88">
        <v>1722.8710000000001</v>
      </c>
      <c r="G11" s="88">
        <v>13.55</v>
      </c>
      <c r="H11" s="88">
        <f t="shared" si="1"/>
        <v>0</v>
      </c>
      <c r="I11" s="88">
        <v>12.071999999999999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1">
        <f>SUM(C12:G12)</f>
        <v>503.767</v>
      </c>
      <c r="C12" s="92"/>
      <c r="D12" s="92">
        <v>209.916</v>
      </c>
      <c r="E12" s="92">
        <v>293.851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1">
        <f t="shared" si="2"/>
        <v>12.205</v>
      </c>
      <c r="C13" s="92"/>
      <c r="D13" s="95"/>
      <c r="E13" s="95"/>
      <c r="F13" s="95">
        <v>12.205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13</v>
      </c>
      <c r="B14" s="111">
        <f t="shared" si="2"/>
        <v>820.21500000000003</v>
      </c>
      <c r="C14" s="92"/>
      <c r="D14" s="95">
        <v>820.21500000000003</v>
      </c>
      <c r="E14" s="95"/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1">
        <f>SUM(B16:B17)</f>
        <v>89630.434999999998</v>
      </c>
      <c r="C15" s="95"/>
      <c r="D15" s="95">
        <f>D16+D17</f>
        <v>88756.184999999998</v>
      </c>
      <c r="E15" s="95">
        <f>E16+E17</f>
        <v>44.494999999999997</v>
      </c>
      <c r="F15" s="95">
        <f t="shared" ref="F15" si="3">F16+F17</f>
        <v>829.17499999999995</v>
      </c>
      <c r="G15" s="95">
        <f>G16+G17</f>
        <v>0.57999999999999996</v>
      </c>
      <c r="H15" s="88">
        <f t="shared" si="1"/>
        <v>90.582999999999998</v>
      </c>
      <c r="I15" s="95"/>
      <c r="J15" s="99">
        <f>J16+J17</f>
        <v>90.582999999999998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1">
        <f>SUM(C16:G16)</f>
        <v>66117.104000000007</v>
      </c>
      <c r="C16" s="92"/>
      <c r="D16" s="92">
        <v>66117.104000000007</v>
      </c>
      <c r="E16" s="92"/>
      <c r="F16" s="92"/>
      <c r="G16" s="92"/>
      <c r="H16" s="88">
        <f t="shared" si="1"/>
        <v>90.582999999999998</v>
      </c>
      <c r="I16" s="92"/>
      <c r="J16" s="99">
        <v>90.582999999999998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1">
        <f>D17+E17+F17+G17</f>
        <v>23513.330999999998</v>
      </c>
      <c r="C17" s="92"/>
      <c r="D17" s="92">
        <v>22639.080999999998</v>
      </c>
      <c r="E17" s="92">
        <v>44.494999999999997</v>
      </c>
      <c r="F17" s="92">
        <v>829.17499999999995</v>
      </c>
      <c r="G17" s="92">
        <v>0.57999999999999996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1">
        <f>SUM(C18:G18)</f>
        <v>0</v>
      </c>
      <c r="C18" s="92"/>
      <c r="D18" s="92"/>
      <c r="E18" s="92">
        <v>0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1">
        <f>SUM(C19:G19)</f>
        <v>21062.888999999999</v>
      </c>
      <c r="C19" s="92"/>
      <c r="D19" s="92">
        <v>21062.888999999999</v>
      </c>
      <c r="E19" s="92"/>
      <c r="F19" s="92"/>
      <c r="G19" s="92"/>
      <c r="H19" s="88">
        <f t="shared" si="1"/>
        <v>33.642000000000003</v>
      </c>
      <c r="I19" s="92"/>
      <c r="J19" s="92">
        <v>33.642000000000003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1">
        <f>SUM(C20:G20)</f>
        <v>19007.59</v>
      </c>
      <c r="C20" s="92"/>
      <c r="D20" s="92">
        <f>D21+D22+D23</f>
        <v>18207.794000000002</v>
      </c>
      <c r="E20" s="92">
        <f>E21+E22+E23</f>
        <v>799.79600000000005</v>
      </c>
      <c r="F20" s="92"/>
      <c r="G20" s="92"/>
      <c r="H20" s="88">
        <f t="shared" si="1"/>
        <v>28.989000000000001</v>
      </c>
      <c r="I20" s="92"/>
      <c r="J20" s="92">
        <f>J21+J23+J22</f>
        <v>27.324000000000002</v>
      </c>
      <c r="K20" s="93">
        <f>K21+K22+K23</f>
        <v>1.665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1">
        <f>SUM(C21:G21)</f>
        <v>18207.794000000002</v>
      </c>
      <c r="C21" s="92"/>
      <c r="D21" s="92">
        <v>18207.794000000002</v>
      </c>
      <c r="E21" s="92"/>
      <c r="F21" s="92"/>
      <c r="G21" s="92"/>
      <c r="H21" s="88">
        <f t="shared" si="1"/>
        <v>27.324000000000002</v>
      </c>
      <c r="I21" s="92"/>
      <c r="J21" s="92">
        <v>27.324000000000002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1">
        <f>SUM(C22:G22)</f>
        <v>531.36099999999999</v>
      </c>
      <c r="C22" s="92"/>
      <c r="D22" s="104"/>
      <c r="E22" s="92">
        <v>531.36099999999999</v>
      </c>
      <c r="F22" s="92"/>
      <c r="G22" s="92"/>
      <c r="H22" s="88"/>
      <c r="I22" s="92"/>
      <c r="J22" s="103"/>
      <c r="K22" s="92">
        <v>1.0409999999999999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1">
        <f t="shared" si="2"/>
        <v>268.435</v>
      </c>
      <c r="C23" s="92"/>
      <c r="D23" s="104"/>
      <c r="E23" s="92">
        <v>268.435</v>
      </c>
      <c r="F23" s="92"/>
      <c r="G23" s="92"/>
      <c r="H23" s="88">
        <f t="shared" ref="H23:H33" si="5">SUM(J23:M23)</f>
        <v>0.624</v>
      </c>
      <c r="I23" s="92"/>
      <c r="J23" s="103"/>
      <c r="K23" s="92">
        <v>0.624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1">
        <f t="shared" si="2"/>
        <v>41.747</v>
      </c>
      <c r="C24" s="92"/>
      <c r="D24" s="92"/>
      <c r="E24" s="92"/>
      <c r="F24" s="92">
        <v>29.3</v>
      </c>
      <c r="G24" s="92">
        <v>12.446999999999999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2">
        <f>SUM(C25:G25)</f>
        <v>32759.746999999999</v>
      </c>
      <c r="C25" s="92"/>
      <c r="D25" s="92">
        <f>SUM(D26:D26)</f>
        <v>20456.348999999998</v>
      </c>
      <c r="E25" s="92">
        <f>SUM(E26:E26)</f>
        <v>10284.098</v>
      </c>
      <c r="F25" s="92">
        <f>SUM(F26:F26)</f>
        <v>2011.6659999999999</v>
      </c>
      <c r="G25" s="92">
        <f>SUM(G26:G26)</f>
        <v>7.6340000000000003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3">
        <f>SUM(C26:G26)</f>
        <v>32759.746999999999</v>
      </c>
      <c r="C26" s="84"/>
      <c r="D26" s="109">
        <v>20456.348999999998</v>
      </c>
      <c r="E26" s="109">
        <v>10284.098</v>
      </c>
      <c r="F26" s="109">
        <v>2011.6659999999999</v>
      </c>
      <c r="G26" s="109">
        <v>7.6340000000000003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1">
        <f>SUM(C27:G27)</f>
        <v>53962.102000000006</v>
      </c>
      <c r="C27" s="92">
        <f>SUM(C28:C29)</f>
        <v>975.37900000000002</v>
      </c>
      <c r="D27" s="92">
        <f>SUM(D28:D29)</f>
        <v>52624.517</v>
      </c>
      <c r="E27" s="92">
        <f>SUM(E28:E29)</f>
        <v>325.673</v>
      </c>
      <c r="F27" s="92">
        <f>SUM(F28:F29)</f>
        <v>36.533000000000001</v>
      </c>
      <c r="G27" s="92">
        <f>SUM(G28:G29)</f>
        <v>0</v>
      </c>
      <c r="H27" s="88">
        <f t="shared" si="5"/>
        <v>47.116</v>
      </c>
      <c r="I27" s="92">
        <f>I28+I29</f>
        <v>70.599000000000004</v>
      </c>
      <c r="J27" s="92">
        <f>J28+J29</f>
        <v>47.116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1">
        <f t="shared" ref="B28:B33" si="6">SUM(C28:G28)</f>
        <v>6511.8729999999996</v>
      </c>
      <c r="C28" s="88"/>
      <c r="D28" s="88">
        <v>6511.8729999999996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1">
        <f t="shared" si="6"/>
        <v>47450.229000000007</v>
      </c>
      <c r="C29" s="88">
        <v>975.37900000000002</v>
      </c>
      <c r="D29" s="108">
        <v>46112.644</v>
      </c>
      <c r="E29" s="88">
        <v>325.673</v>
      </c>
      <c r="F29" s="88">
        <v>36.533000000000001</v>
      </c>
      <c r="G29" s="88"/>
      <c r="H29" s="88">
        <f t="shared" si="5"/>
        <v>47.116</v>
      </c>
      <c r="I29" s="88">
        <v>70.599000000000004</v>
      </c>
      <c r="J29" s="88">
        <v>47.116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1">
        <f t="shared" si="6"/>
        <v>262.37</v>
      </c>
      <c r="C30" s="88"/>
      <c r="D30" s="92">
        <v>262.37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1">
        <f t="shared" si="6"/>
        <v>2558.7449999999999</v>
      </c>
      <c r="C31" s="88"/>
      <c r="D31" s="92">
        <v>2558.7449999999999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1">
        <f t="shared" si="6"/>
        <v>577.91899999999998</v>
      </c>
      <c r="C32" s="88"/>
      <c r="D32" s="92">
        <v>577.91899999999998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1">
        <f t="shared" si="6"/>
        <v>26.669</v>
      </c>
      <c r="C33" s="88"/>
      <c r="D33" s="92">
        <v>26.669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2.9" customHeight="1" x14ac:dyDescent="0.25">
      <c r="A34" s="16" t="s">
        <v>4</v>
      </c>
      <c r="B34" s="107">
        <f>SUM(B9:B33)-B9-B15-B20-B25-B27</f>
        <v>238364.93699999986</v>
      </c>
      <c r="C34" s="93">
        <f>C9+C27</f>
        <v>9806.7910000000011</v>
      </c>
      <c r="D34" s="93">
        <f>D9+D12+D14+D16+D19+D20+D25+D27+D17+D30+D31+D32+D33</f>
        <v>212134.27199999997</v>
      </c>
      <c r="E34" s="93">
        <f>E12+E25+E27+E20+E15+E29</f>
        <v>12073.586000000003</v>
      </c>
      <c r="F34" s="93">
        <f>F9+F13+F24+F25+F15+F27</f>
        <v>4641.75</v>
      </c>
      <c r="G34" s="93">
        <f>G13+G24+G25+G15+G11</f>
        <v>34.210999999999999</v>
      </c>
      <c r="H34" s="93">
        <f>H9+H12+H13+H14+H16+H19+H21+H24+H25+H27+H30</f>
        <v>198.66500000000002</v>
      </c>
      <c r="I34" s="93">
        <f>I9+I27</f>
        <v>85.492999999999995</v>
      </c>
      <c r="J34" s="93">
        <f>J16+J19+J21+J25+J27+J30</f>
        <v>198.66500000000002</v>
      </c>
      <c r="K34" s="93">
        <f>K20</f>
        <v>1.665</v>
      </c>
      <c r="L34" s="93">
        <f>L25</f>
        <v>0</v>
      </c>
      <c r="M34" s="93">
        <f>SUM(M11:M27)</f>
        <v>0</v>
      </c>
      <c r="N34" s="17"/>
      <c r="O34" s="17"/>
      <c r="P34" s="79"/>
      <c r="Q34" s="1"/>
      <c r="R34" s="1"/>
      <c r="S34" s="1"/>
      <c r="T34" s="1"/>
      <c r="U34" s="1"/>
      <c r="V34" s="1"/>
      <c r="W34" s="1"/>
      <c r="X34" s="1"/>
    </row>
    <row r="35" spans="1:24" ht="20.25" x14ac:dyDescent="0.3">
      <c r="A35" s="19"/>
      <c r="B35" s="86"/>
      <c r="C35" s="26"/>
      <c r="D35" s="26"/>
      <c r="E35" s="26"/>
      <c r="F35" s="71"/>
      <c r="G35" s="17"/>
      <c r="H35" s="1"/>
      <c r="I35" s="1"/>
      <c r="J35" s="1"/>
      <c r="K35" s="1"/>
      <c r="L35" s="1"/>
      <c r="M35" s="1"/>
      <c r="N35" s="1"/>
      <c r="O35" s="1"/>
      <c r="P35" s="80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20"/>
      <c r="B36" s="43"/>
      <c r="C36" s="81"/>
      <c r="D36" s="49"/>
      <c r="E36" s="32"/>
      <c r="F36" s="72"/>
      <c r="G36" s="18"/>
      <c r="H36" s="1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4"/>
      <c r="C37" s="83"/>
      <c r="D37" s="49"/>
      <c r="E37" s="82"/>
      <c r="F37" s="73"/>
      <c r="G37" s="1"/>
      <c r="H37" s="18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43"/>
      <c r="B38" s="50"/>
      <c r="C38" s="75"/>
      <c r="D38" s="70"/>
      <c r="E38" s="76"/>
      <c r="F38" s="73"/>
      <c r="G38" s="1"/>
      <c r="H38" s="33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21"/>
      <c r="B39" s="45"/>
      <c r="C39" s="74"/>
      <c r="D39" s="49"/>
      <c r="E39" s="23"/>
      <c r="F39" s="73"/>
      <c r="G39" s="28"/>
      <c r="H39" s="34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2"/>
      <c r="B40" s="45"/>
      <c r="C40" s="74"/>
      <c r="D40" s="27"/>
      <c r="E40" s="23"/>
      <c r="F40" s="73"/>
      <c r="G40" s="28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22"/>
      <c r="C41" s="51"/>
      <c r="D41" s="27"/>
      <c r="E41" s="23"/>
      <c r="F41" s="73"/>
      <c r="G41" s="1"/>
      <c r="H41" s="33"/>
      <c r="I41" s="35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2"/>
      <c r="B42" s="22"/>
      <c r="C42" s="51"/>
      <c r="D42" s="27"/>
      <c r="E42" s="52"/>
      <c r="G42" s="1"/>
      <c r="H42" s="33"/>
      <c r="I42" s="38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53"/>
      <c r="E43" s="54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4"/>
      <c r="B44" s="22"/>
      <c r="C44" s="46"/>
      <c r="D44" s="27"/>
      <c r="E44" s="23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">
      <c r="A45" s="24"/>
      <c r="B45" s="22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20.25" x14ac:dyDescent="0.3">
      <c r="A46" s="67"/>
      <c r="B46" s="55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15.75" x14ac:dyDescent="0.25">
      <c r="A47" s="24"/>
      <c r="B47" s="56"/>
      <c r="C47" s="47"/>
      <c r="D47" s="27"/>
      <c r="E47" s="23"/>
      <c r="H47" s="39"/>
      <c r="I47" s="39"/>
      <c r="J47" s="39"/>
      <c r="K47" s="39"/>
      <c r="L47" s="39"/>
      <c r="M47" s="39"/>
    </row>
    <row r="48" spans="1:24" ht="15.75" x14ac:dyDescent="0.25">
      <c r="A48" s="67"/>
      <c r="B48" s="57"/>
      <c r="C48" s="51"/>
      <c r="D48" s="27"/>
      <c r="E48" s="58"/>
      <c r="H48" s="39"/>
      <c r="I48" s="39"/>
      <c r="J48" s="39"/>
      <c r="K48" s="39"/>
      <c r="L48" s="39"/>
      <c r="M48" s="39"/>
    </row>
    <row r="49" spans="1:6" ht="15.75" x14ac:dyDescent="0.25">
      <c r="A49" s="68"/>
      <c r="B49" s="59"/>
      <c r="C49" s="60"/>
      <c r="D49" s="61"/>
      <c r="E49" s="62"/>
    </row>
    <row r="50" spans="1:6" ht="15.75" x14ac:dyDescent="0.25">
      <c r="A50" s="68"/>
      <c r="B50" s="59"/>
      <c r="C50" s="46"/>
      <c r="D50" s="63"/>
      <c r="E50" s="58"/>
    </row>
    <row r="51" spans="1:6" ht="15.75" x14ac:dyDescent="0.25">
      <c r="A51" s="24"/>
      <c r="B51" s="22"/>
      <c r="C51" s="46"/>
      <c r="D51" s="61"/>
      <c r="E51" s="52"/>
    </row>
    <row r="52" spans="1:6" ht="15.75" x14ac:dyDescent="0.25">
      <c r="A52" s="47"/>
      <c r="B52" s="22"/>
      <c r="C52" s="46"/>
      <c r="D52" s="27"/>
      <c r="E52" s="64"/>
    </row>
    <row r="53" spans="1:6" ht="15.75" x14ac:dyDescent="0.25">
      <c r="A53" s="69"/>
      <c r="B53" s="65"/>
      <c r="C53" s="46"/>
      <c r="D53" s="53"/>
      <c r="E53" s="64"/>
    </row>
    <row r="54" spans="1:6" ht="15.75" x14ac:dyDescent="0.25">
      <c r="A54" s="24"/>
      <c r="B54" s="56"/>
      <c r="C54" s="46"/>
      <c r="D54" s="53"/>
      <c r="E54" s="23"/>
    </row>
    <row r="55" spans="1:6" ht="15.75" x14ac:dyDescent="0.25">
      <c r="A55" s="39"/>
      <c r="B55" s="39"/>
      <c r="C55" s="46"/>
      <c r="D55" s="27"/>
      <c r="E55" s="23"/>
      <c r="F55" s="39"/>
    </row>
    <row r="56" spans="1:6" ht="15.75" x14ac:dyDescent="0.25">
      <c r="A56" s="25"/>
      <c r="B56" s="39"/>
      <c r="C56" s="46"/>
      <c r="D56" s="66"/>
      <c r="E56" s="23"/>
      <c r="F56" s="39"/>
    </row>
    <row r="57" spans="1:6" ht="15.75" x14ac:dyDescent="0.25">
      <c r="A57" s="25"/>
      <c r="B57" s="39"/>
      <c r="C57" s="51"/>
      <c r="D57" s="53"/>
      <c r="E57" s="58"/>
      <c r="F57" s="39"/>
    </row>
    <row r="58" spans="1:6" x14ac:dyDescent="0.25">
      <c r="A58" s="25"/>
      <c r="B58" s="39"/>
      <c r="C58" s="39"/>
      <c r="D58" s="39"/>
      <c r="E58" s="39"/>
      <c r="F58" s="39"/>
    </row>
    <row r="59" spans="1:6" x14ac:dyDescent="0.25">
      <c r="A59" s="25"/>
      <c r="B59" s="39"/>
      <c r="C59" s="39"/>
      <c r="D59" s="39"/>
      <c r="E59" s="39"/>
      <c r="F59" s="39"/>
    </row>
    <row r="60" spans="1:6" x14ac:dyDescent="0.25">
      <c r="A60" s="25"/>
      <c r="B60" s="39"/>
      <c r="C60" s="39"/>
      <c r="D60" s="39"/>
      <c r="E60" s="39"/>
      <c r="F60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2021-08-05T04:52:59Z</dcterms:modified>
</cp:coreProperties>
</file>